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3" i="1" l="1"/>
  <c r="J3" i="1"/>
  <c r="I3" i="1"/>
  <c r="H3" i="1"/>
  <c r="G3" i="1"/>
  <c r="F3" i="1"/>
  <c r="K3" i="1" s="1"/>
  <c r="E3" i="1"/>
  <c r="D3" i="1"/>
  <c r="C3" i="1"/>
  <c r="B3" i="1"/>
  <c r="A3" i="1"/>
  <c r="L2" i="1"/>
  <c r="J2" i="1"/>
  <c r="I2" i="1"/>
  <c r="H2" i="1"/>
  <c r="G2" i="1"/>
  <c r="F2" i="1"/>
  <c r="K2" i="1" s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<sst xmlns="http://schemas.openxmlformats.org/spreadsheetml/2006/main" count="12" uniqueCount="12">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</sst>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164" fontId="2" fillId="0" borderId="2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2/08%20AGOSTO/01.%20COVID/1.3.2%20PCF%20COVID%20%20Vers&#227;o%2001%20PCR.4%2008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3"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</row>
        <row r="4"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</row>
        <row r="5"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</row>
        <row r="6"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</row>
        <row r="7"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</row>
        <row r="8"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</row>
        <row r="9"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</row>
        <row r="10"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</row>
        <row r="11"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</row>
        <row r="122">
          <cell r="R122" t="str">
            <v>OSS</v>
          </cell>
          <cell r="S122" t="str">
            <v>CNPJ</v>
          </cell>
        </row>
        <row r="123"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</row>
        <row r="124"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C11" t="str">
            <v>HMR - Dra. Mercês Pontes Cunha</v>
          </cell>
          <cell r="E11" t="str">
            <v xml:space="preserve">5.25 - Serviços Bancários </v>
          </cell>
          <cell r="F11">
            <v>60701190000104</v>
          </cell>
          <cell r="G11" t="str">
            <v>BANCO ITÁU C/C 33024-4</v>
          </cell>
          <cell r="H11" t="str">
            <v>S</v>
          </cell>
          <cell r="I11" t="str">
            <v>N</v>
          </cell>
          <cell r="J11" t="str">
            <v>31/07/2022</v>
          </cell>
          <cell r="K11" t="str">
            <v>30/08/2022</v>
          </cell>
          <cell r="M11" t="str">
            <v>35 -  São Paulo</v>
          </cell>
          <cell r="N11">
            <v>215</v>
          </cell>
        </row>
        <row r="12">
          <cell r="C12" t="str">
            <v>HMR - Dra. Mercês Pontes Cunha</v>
          </cell>
          <cell r="E12" t="str">
            <v xml:space="preserve">5.25 - Serviços Bancários </v>
          </cell>
          <cell r="F12">
            <v>60701190000104</v>
          </cell>
          <cell r="G12" t="str">
            <v>BANCO ITÁU C/C 33036-8</v>
          </cell>
          <cell r="H12" t="str">
            <v>S</v>
          </cell>
          <cell r="I12" t="str">
            <v>N</v>
          </cell>
          <cell r="J12" t="str">
            <v>31/07/2022</v>
          </cell>
          <cell r="K12" t="str">
            <v>30/08/2022</v>
          </cell>
          <cell r="M12" t="str">
            <v>35 -  São Paulo</v>
          </cell>
          <cell r="N12">
            <v>215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workbookViewId="0">
      <selection activeCell="B9" sqref="B9"/>
    </sheetView>
  </sheetViews>
  <sheetFormatPr defaultColWidth="12.5703125" defaultRowHeight="15" x14ac:dyDescent="0.25"/>
  <cols>
    <col min="1" max="1" width="30.28515625" style="3" customWidth="1"/>
    <col min="2" max="2" width="36.28515625" style="3" customWidth="1"/>
    <col min="3" max="3" width="61.85546875" style="3" customWidth="1"/>
    <col min="4" max="4" width="36.5703125" style="3" customWidth="1"/>
    <col min="5" max="5" width="65.85546875" style="3" customWidth="1"/>
    <col min="6" max="7" width="26.140625" style="3" customWidth="1"/>
    <col min="8" max="8" width="18.42578125" style="3" customWidth="1"/>
    <col min="9" max="9" width="24.85546875" style="3" customWidth="1"/>
    <col min="10" max="10" width="51.42578125" style="3" customWidth="1"/>
    <col min="11" max="11" width="59.28515625" style="3" customWidth="1"/>
    <col min="12" max="12" width="21.85546875" style="3" customWidth="1"/>
    <col min="13" max="26" width="8.7109375" style="3" customWidth="1"/>
    <col min="27" max="16384" width="12.5703125" style="3"/>
  </cols>
  <sheetData>
    <row r="1" spans="1:26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5">
      <c r="A2" s="4">
        <f>IFERROR(VLOOKUP(B2,'[1]DADOS (OCULTAR)'!$Q$3:$S$133,3,0),"")</f>
        <v>10894988000486</v>
      </c>
      <c r="B2" s="5" t="str">
        <f>'[1]TCE - ANEXO IV - Preencher'!C11</f>
        <v>HMR - Dra. Mercês Pontes Cunha</v>
      </c>
      <c r="C2" s="5" t="str">
        <f>'[1]TCE - ANEXO IV - Preencher'!E11</f>
        <v xml:space="preserve">5.25 - Serviços Bancários </v>
      </c>
      <c r="D2" s="4">
        <f>'[1]TCE - ANEXO IV - Preencher'!F11</f>
        <v>60701190000104</v>
      </c>
      <c r="E2" s="6" t="str">
        <f>'[1]TCE - ANEXO IV - Preencher'!G11</f>
        <v>BANCO ITÁU C/C 33024-4</v>
      </c>
      <c r="F2" s="6" t="str">
        <f>'[1]TCE - ANEXO IV - Preencher'!H11</f>
        <v>S</v>
      </c>
      <c r="G2" s="6" t="str">
        <f>'[1]TCE - ANEXO IV - Preencher'!I11</f>
        <v>N</v>
      </c>
      <c r="H2" s="7" t="str">
        <f>'[1]TCE - ANEXO IV - Preencher'!J11</f>
        <v>31/07/2022</v>
      </c>
      <c r="I2" s="8" t="str">
        <f>IF('[1]TCE - ANEXO IV - Preencher'!K11="","",'[1]TCE - ANEXO IV - Preencher'!K11)</f>
        <v>30/08/2022</v>
      </c>
      <c r="J2" s="7">
        <f>'[1]TCE - ANEXO IV - Preencher'!L11</f>
        <v>0</v>
      </c>
      <c r="K2" s="6" t="str">
        <f>IF(F2="B",LEFT('[1]TCE - ANEXO IV - Preencher'!M11,2),IF(F2="S",LEFT('[1]TCE - ANEXO IV - Preencher'!M11,7),IF('[1]TCE - ANEXO IV - Preencher'!H11="","")))</f>
        <v>35 -  S</v>
      </c>
      <c r="L2" s="9">
        <f>'[1]TCE - ANEXO IV - Preencher'!N11</f>
        <v>215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9.5" customHeight="1" x14ac:dyDescent="0.25">
      <c r="A3" s="4">
        <f>IFERROR(VLOOKUP(B3,'[1]DADOS (OCULTAR)'!$Q$3:$S$133,3,0),"")</f>
        <v>10894988000486</v>
      </c>
      <c r="B3" s="5" t="str">
        <f>'[1]TCE - ANEXO IV - Preencher'!C12</f>
        <v>HMR - Dra. Mercês Pontes Cunha</v>
      </c>
      <c r="C3" s="5" t="str">
        <f>'[1]TCE - ANEXO IV - Preencher'!E12</f>
        <v xml:space="preserve">5.25 - Serviços Bancários </v>
      </c>
      <c r="D3" s="4">
        <f>'[1]TCE - ANEXO IV - Preencher'!F12</f>
        <v>60701190000104</v>
      </c>
      <c r="E3" s="6" t="str">
        <f>'[1]TCE - ANEXO IV - Preencher'!G12</f>
        <v>BANCO ITÁU C/C 33036-8</v>
      </c>
      <c r="F3" s="6" t="str">
        <f>'[1]TCE - ANEXO IV - Preencher'!H12</f>
        <v>S</v>
      </c>
      <c r="G3" s="6" t="str">
        <f>'[1]TCE - ANEXO IV - Preencher'!I12</f>
        <v>N</v>
      </c>
      <c r="H3" s="7" t="str">
        <f>'[1]TCE - ANEXO IV - Preencher'!J12</f>
        <v>31/07/2022</v>
      </c>
      <c r="I3" s="8" t="str">
        <f>IF('[1]TCE - ANEXO IV - Preencher'!K12="","",'[1]TCE - ANEXO IV - Preencher'!K12)</f>
        <v>30/08/2022</v>
      </c>
      <c r="J3" s="7">
        <f>'[1]TCE - ANEXO IV - Preencher'!L12</f>
        <v>0</v>
      </c>
      <c r="K3" s="6" t="str">
        <f>IF(F3="B",LEFT('[1]TCE - ANEXO IV - Preencher'!M12,2),IF(F3="S",LEFT('[1]TCE - ANEXO IV - Preencher'!M12,7),IF('[1]TCE - ANEXO IV - Preencher'!H12="","")))</f>
        <v>35 -  S</v>
      </c>
      <c r="L3" s="9">
        <f>'[1]TCE - ANEXO IV - Preencher'!N12</f>
        <v>215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2022-10-05T14:07:52Z</dcterms:created>
  <dcterms:modified xsi:type="dcterms:W3CDTF">2022-10-05T14:08:19Z</dcterms:modified>
</cp:coreProperties>
</file>